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35" windowHeight="103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<sst xmlns="http://schemas.openxmlformats.org/spreadsheetml/2006/main" count="15" uniqueCount="13">
  <si>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Date</t>
  </si>
  <si>
    <t>Start Time</t>
  </si>
  <si>
    <t>End Time</t>
  </si>
  <si>
    <t>Daily Total Hours</t>
  </si>
  <si>
    <t>Grand Total:</t>
  </si>
  <si>
    <t>Name:</t>
  </si>
  <si>
    <t>Paraprofessional Signature</t>
  </si>
  <si>
    <t>Instructor Signature</t>
  </si>
  <si>
    <t>SRESD Signature</t>
  </si>
  <si>
    <t>Date:</t>
  </si>
  <si>
    <t xml:space="preserve"> </t>
  </si>
  <si>
    <r>
      <t xml:space="preserve">1025 North Shiawassee Street  </t>
    </r>
    <r>
      <rPr>
        <sz val="8"/>
        <rFont val="Courier New"/>
        <family val="3"/>
      </rPr>
      <t xml:space="preserve">· </t>
    </r>
    <r>
      <rPr>
        <sz val="8"/>
        <rFont val="Arial"/>
        <family val="2"/>
      </rPr>
      <t>Corunna, Michigan 48817
Phone (989) 743-3471</t>
    </r>
    <r>
      <rPr>
        <sz val="10"/>
        <rFont val="Courier New"/>
        <family val="3"/>
      </rPr>
      <t xml:space="preserve"> · </t>
    </r>
    <r>
      <rPr>
        <sz val="8"/>
        <rFont val="Arial"/>
        <family val="2"/>
      </rPr>
      <t>Fax (989) 743-9601</t>
    </r>
  </si>
  <si>
    <t xml:space="preserve">CTE PARAPROFESSIONAL TIME SHEET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</si>
</sst>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mmm\ dd\,\ yyyy"/>
    <numFmt numFmtId="167" formatCode="mmmm\ mm\-dd"/>
    <numFmt numFmtId="168" formatCode="mmmm_mm\-dd"/>
    <numFmt numFmtId="169" formatCode="ddd\ mm\-dd"/>
    <numFmt numFmtId="170" formatCode="dddd\ mm\-dd"/>
    <numFmt numFmtId="171" formatCode="[$-409]h:mm\ AM/PM;@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10"/>
      <name val="Courier New"/>
      <family val="3"/>
    </font>
    <font>
      <sz val="8"/>
      <name val="Courier New"/>
      <family val="3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71" fontId="1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33" borderId="10" xfId="0" applyFont="1" applyFill="1" applyBorder="1" applyAlignment="1" applyProtection="1">
      <alignment horizontal="center"/>
      <protection/>
    </xf>
    <xf numFmtId="2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9" fontId="4" fillId="34" borderId="11" xfId="0" applyNumberFormat="1" applyFont="1" applyFill="1" applyBorder="1" applyAlignment="1" applyProtection="1">
      <alignment horizontal="left" vertical="center" wrapText="1"/>
      <protection/>
    </xf>
    <xf numFmtId="2" fontId="5" fillId="34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horizontal="left" vertical="top"/>
      <protection/>
    </xf>
    <xf numFmtId="0" fontId="6" fillId="0" borderId="0" xfId="0" applyFont="1" applyAlignment="1">
      <alignment/>
    </xf>
    <xf numFmtId="2" fontId="3" fillId="0" borderId="13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 wrapText="1"/>
      <protection/>
    </xf>
    <xf numFmtId="171" fontId="1" fillId="0" borderId="15" xfId="0" applyNumberFormat="1" applyFont="1" applyFill="1" applyBorder="1" applyAlignment="1" applyProtection="1">
      <alignment/>
      <protection locked="0"/>
    </xf>
    <xf numFmtId="171" fontId="1" fillId="0" borderId="14" xfId="0" applyNumberFormat="1" applyFont="1" applyFill="1" applyBorder="1" applyAlignment="1" applyProtection="1">
      <alignment/>
      <protection locked="0"/>
    </xf>
    <xf numFmtId="171" fontId="1" fillId="0" borderId="16" xfId="0" applyNumberFormat="1" applyFont="1" applyFill="1" applyBorder="1" applyAlignment="1" applyProtection="1">
      <alignment/>
      <protection locked="0"/>
    </xf>
    <xf numFmtId="171" fontId="1" fillId="0" borderId="13" xfId="0" applyNumberFormat="1" applyFont="1" applyFill="1" applyBorder="1" applyAlignment="1" applyProtection="1">
      <alignment/>
      <protection locked="0"/>
    </xf>
    <xf numFmtId="171" fontId="1" fillId="0" borderId="11" xfId="0" applyNumberFormat="1" applyFont="1" applyFill="1" applyBorder="1" applyAlignment="1" applyProtection="1">
      <alignment/>
      <protection locked="0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2" fontId="5" fillId="0" borderId="20" xfId="0" applyNumberFormat="1" applyFont="1" applyBorder="1" applyAlignment="1" applyProtection="1">
      <alignment horizontal="center" vertical="center" wrapText="1"/>
      <protection/>
    </xf>
    <xf numFmtId="2" fontId="5" fillId="0" borderId="11" xfId="0" applyNumberFormat="1" applyFont="1" applyBorder="1" applyAlignment="1" applyProtection="1">
      <alignment horizontal="center" vertical="center" wrapText="1"/>
      <protection/>
    </xf>
    <xf numFmtId="2" fontId="5" fillId="0" borderId="21" xfId="0" applyNumberFormat="1" applyFont="1" applyBorder="1" applyAlignment="1" applyProtection="1">
      <alignment horizontal="center" vertical="center" wrapText="1"/>
      <protection/>
    </xf>
    <xf numFmtId="169" fontId="4" fillId="35" borderId="20" xfId="0" applyNumberFormat="1" applyFont="1" applyFill="1" applyBorder="1" applyAlignment="1" applyProtection="1">
      <alignment horizontal="left" vertical="center" wrapText="1"/>
      <protection/>
    </xf>
    <xf numFmtId="169" fontId="4" fillId="35" borderId="11" xfId="0" applyNumberFormat="1" applyFont="1" applyFill="1" applyBorder="1" applyAlignment="1" applyProtection="1">
      <alignment horizontal="left" vertical="center" wrapText="1"/>
      <protection/>
    </xf>
    <xf numFmtId="169" fontId="4" fillId="35" borderId="15" xfId="0" applyNumberFormat="1" applyFont="1" applyFill="1" applyBorder="1" applyAlignment="1" applyProtection="1">
      <alignment horizontal="left" vertical="center" wrapText="1"/>
      <protection/>
    </xf>
    <xf numFmtId="169" fontId="4" fillId="35" borderId="14" xfId="0" applyNumberFormat="1" applyFont="1" applyFill="1" applyBorder="1" applyAlignment="1" applyProtection="1">
      <alignment horizontal="left" vertical="center" wrapText="1"/>
      <protection/>
    </xf>
    <xf numFmtId="169" fontId="4" fillId="35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/>
      <protection locked="0"/>
    </xf>
    <xf numFmtId="169" fontId="4" fillId="35" borderId="20" xfId="0" applyNumberFormat="1" applyFont="1" applyFill="1" applyBorder="1" applyAlignment="1" applyProtection="1">
      <alignment horizontal="left" vertical="center" wrapText="1"/>
      <protection locked="0"/>
    </xf>
    <xf numFmtId="169" fontId="4" fillId="35" borderId="11" xfId="0" applyNumberFormat="1" applyFont="1" applyFill="1" applyBorder="1" applyAlignment="1" applyProtection="1">
      <alignment horizontal="left" vertical="center" wrapText="1"/>
      <protection locked="0"/>
    </xf>
    <xf numFmtId="169" fontId="4" fillId="35" borderId="21" xfId="0" applyNumberFormat="1" applyFont="1" applyFill="1" applyBorder="1" applyAlignment="1" applyProtection="1">
      <alignment horizontal="left" vertical="center" wrapText="1"/>
      <protection locked="0"/>
    </xf>
    <xf numFmtId="169" fontId="4" fillId="35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2</xdr:col>
      <xdr:colOff>1047750</xdr:colOff>
      <xdr:row>1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2381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1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3.28125" style="0" customWidth="1"/>
    <col min="2" max="2" width="22.8515625" style="0" customWidth="1"/>
    <col min="3" max="3" width="21.7109375" style="0" customWidth="1"/>
    <col min="4" max="4" width="16.7109375" style="0" customWidth="1"/>
    <col min="5" max="5" width="1.28515625" style="0" customWidth="1"/>
    <col min="6" max="6" width="1.57421875" style="0" customWidth="1"/>
    <col min="7" max="7" width="2.00390625" style="11" customWidth="1"/>
  </cols>
  <sheetData>
    <row r="1" spans="1:6" ht="48" customHeight="1">
      <c r="A1" s="31" t="s">
        <v>10</v>
      </c>
      <c r="B1" s="31"/>
      <c r="C1" s="31"/>
      <c r="D1" s="31"/>
      <c r="E1" s="2"/>
      <c r="F1" s="2"/>
    </row>
    <row r="2" spans="1:6" ht="16.5" customHeight="1">
      <c r="A2" s="32" t="s">
        <v>12</v>
      </c>
      <c r="B2" s="32"/>
      <c r="C2" s="32"/>
      <c r="D2" s="32"/>
      <c r="E2" s="2"/>
      <c r="F2" s="2"/>
    </row>
    <row r="3" spans="1:6" ht="21" customHeight="1">
      <c r="A3" s="3" t="s">
        <v>5</v>
      </c>
      <c r="B3" s="33"/>
      <c r="C3" s="33"/>
      <c r="D3" s="33"/>
      <c r="E3" s="2"/>
      <c r="F3" s="2"/>
    </row>
    <row r="4" spans="1:6" ht="5.25" customHeight="1">
      <c r="A4" s="2"/>
      <c r="B4" s="2"/>
      <c r="C4" s="2"/>
      <c r="D4" s="2"/>
      <c r="E4" s="2"/>
      <c r="F4" s="2"/>
    </row>
    <row r="5" spans="1:6" ht="13.5" thickBot="1">
      <c r="A5" s="4" t="s">
        <v>0</v>
      </c>
      <c r="B5" s="4" t="s">
        <v>1</v>
      </c>
      <c r="C5" s="4" t="s">
        <v>2</v>
      </c>
      <c r="D5" s="4" t="s">
        <v>3</v>
      </c>
      <c r="E5" s="2"/>
      <c r="F5" s="2"/>
    </row>
    <row r="6" spans="1:7" ht="10.5" customHeight="1" thickTop="1">
      <c r="A6" s="34">
        <v>43647</v>
      </c>
      <c r="B6" s="14"/>
      <c r="C6" s="14"/>
      <c r="D6" s="23">
        <f>IF(ISERROR(FIND(G6,"sick personal funeral snowday holiday")),TRUNC(SUM(E6:E9))+F6,3.5)</f>
        <v>0</v>
      </c>
      <c r="E6" s="5">
        <f>(HOUR(C6)+MINUTE(C6)/60)-(HOUR(B6)+MINUTE(B6)/60)</f>
        <v>0</v>
      </c>
      <c r="F6" s="6">
        <f>IF(SUM(E6:E9)-TRUNC(SUM(E6:E9))&lt;(8/60),0,IF(SUM(E6:E9)-TRUNC(SUM(E6:E9))&lt;(23/60),25,IF(SUM(E6:E9)-TRUNC(SUM(E6:E9))&lt;(38/60),50,IF(SUM(E6:E9)-TRUNC(SUM(E6:E9))&lt;(53/60),75,100))))/100</f>
        <v>0</v>
      </c>
      <c r="G6" s="11" t="str">
        <f>IF(ISTEXT(B6),TRIM(LOWER(B6)),"______")</f>
        <v>______</v>
      </c>
    </row>
    <row r="7" spans="1:6" ht="10.5" customHeight="1">
      <c r="A7" s="35"/>
      <c r="B7" s="15"/>
      <c r="C7" s="15"/>
      <c r="D7" s="24"/>
      <c r="E7" s="5">
        <f aca="true" t="shared" si="0" ref="E7:E25">(HOUR(C7)+MINUTE(C7)/60)-(HOUR(B7)+MINUTE(B7)/60)</f>
        <v>0</v>
      </c>
      <c r="F7" s="6"/>
    </row>
    <row r="8" spans="1:6" ht="10.5" customHeight="1">
      <c r="A8" s="35"/>
      <c r="B8" s="15"/>
      <c r="C8" s="15"/>
      <c r="D8" s="24"/>
      <c r="E8" s="5">
        <f t="shared" si="0"/>
        <v>0</v>
      </c>
      <c r="F8" s="6"/>
    </row>
    <row r="9" spans="1:6" ht="10.5" customHeight="1" thickBot="1">
      <c r="A9" s="36"/>
      <c r="B9" s="16"/>
      <c r="C9" s="16"/>
      <c r="D9" s="25"/>
      <c r="E9" s="5">
        <f t="shared" si="0"/>
        <v>0</v>
      </c>
      <c r="F9" s="6"/>
    </row>
    <row r="10" spans="1:7" ht="10.5" customHeight="1" thickTop="1">
      <c r="A10" s="27">
        <f>DATE(YEAR(A6),MONTH(A6),DAY(A6)+1)</f>
        <v>43648</v>
      </c>
      <c r="B10" s="14"/>
      <c r="C10" s="14"/>
      <c r="D10" s="23">
        <f>IF(ISERROR(FIND(G10,"sick personal funeral snowday holiday")),TRUNC(SUM(E10:E13))+F10,3.5)</f>
        <v>0</v>
      </c>
      <c r="E10" s="5">
        <f t="shared" si="0"/>
        <v>0</v>
      </c>
      <c r="F10" s="6">
        <f>IF(SUM(E10:E13)-TRUNC(SUM(E10:E13))&lt;(8/60),0,IF(SUM(E10:E13)-TRUNC(SUM(E10:E13))&lt;(23/60),25,IF(SUM(E10:E13)-TRUNC(SUM(E10:E13))&lt;(38/60),50,IF(SUM(E10:E13)-TRUNC(SUM(E10:E13))&lt;(53/60),75,100))))/100</f>
        <v>0</v>
      </c>
      <c r="G10" s="11" t="str">
        <f>IF(ISTEXT(B10),TRIM(LOWER(B10)),"______")</f>
        <v>______</v>
      </c>
    </row>
    <row r="11" spans="1:6" ht="10.5" customHeight="1">
      <c r="A11" s="27"/>
      <c r="B11" s="15"/>
      <c r="C11" s="15"/>
      <c r="D11" s="24"/>
      <c r="E11" s="5">
        <f t="shared" si="0"/>
        <v>0</v>
      </c>
      <c r="F11" s="6"/>
    </row>
    <row r="12" spans="1:6" ht="10.5" customHeight="1">
      <c r="A12" s="27"/>
      <c r="B12" s="15"/>
      <c r="C12" s="15"/>
      <c r="D12" s="24"/>
      <c r="E12" s="5">
        <f t="shared" si="0"/>
        <v>0</v>
      </c>
      <c r="F12" s="6"/>
    </row>
    <row r="13" spans="1:6" ht="10.5" customHeight="1" thickBot="1">
      <c r="A13" s="27"/>
      <c r="B13" s="1"/>
      <c r="C13" s="1"/>
      <c r="D13" s="25"/>
      <c r="E13" s="5">
        <f t="shared" si="0"/>
        <v>0</v>
      </c>
      <c r="F13" s="6"/>
    </row>
    <row r="14" spans="1:7" ht="10.5" customHeight="1" thickTop="1">
      <c r="A14" s="26">
        <f>DATE(YEAR(A10),MONTH(A10),DAY(A10)+1)</f>
        <v>43649</v>
      </c>
      <c r="B14" s="14"/>
      <c r="C14" s="14"/>
      <c r="D14" s="23">
        <f>IF(ISERROR(FIND(G14,"sick personal funeral snowday holiday")),TRUNC(SUM(E14:E17))+F14,3.5)</f>
        <v>0</v>
      </c>
      <c r="E14" s="5">
        <f t="shared" si="0"/>
        <v>0</v>
      </c>
      <c r="F14" s="6">
        <f>IF(SUM(E14:E17)-TRUNC(SUM(E14:E17))&lt;(8/60),0,IF(SUM(E14:E17)-TRUNC(SUM(E14:E17))&lt;(23/60),25,IF(SUM(E14:E17)-TRUNC(SUM(E14:E17))&lt;(38/60),50,IF(SUM(E14:E17)-TRUNC(SUM(E14:E17))&lt;(53/60),75,100))))/100</f>
        <v>0</v>
      </c>
      <c r="G14" s="11" t="str">
        <f>IF(ISTEXT(B14),TRIM(LOWER(B14)),"______")</f>
        <v>______</v>
      </c>
    </row>
    <row r="15" spans="1:6" ht="10.5" customHeight="1">
      <c r="A15" s="27"/>
      <c r="B15" s="15"/>
      <c r="C15" s="15"/>
      <c r="D15" s="24"/>
      <c r="E15" s="5">
        <f t="shared" si="0"/>
        <v>0</v>
      </c>
      <c r="F15" s="6"/>
    </row>
    <row r="16" spans="1:6" ht="10.5" customHeight="1">
      <c r="A16" s="27"/>
      <c r="B16" s="15"/>
      <c r="C16" s="15"/>
      <c r="D16" s="24"/>
      <c r="E16" s="5">
        <f t="shared" si="0"/>
        <v>0</v>
      </c>
      <c r="F16" s="6"/>
    </row>
    <row r="17" spans="1:6" ht="10.5" customHeight="1" thickBot="1">
      <c r="A17" s="37"/>
      <c r="B17" s="16"/>
      <c r="C17" s="16"/>
      <c r="D17" s="25"/>
      <c r="E17" s="5">
        <f t="shared" si="0"/>
        <v>0</v>
      </c>
      <c r="F17" s="6"/>
    </row>
    <row r="18" spans="1:7" ht="10.5" customHeight="1" thickTop="1">
      <c r="A18" s="27">
        <f>DATE(YEAR(A14),MONTH(A14),DAY(A14)+1)</f>
        <v>43650</v>
      </c>
      <c r="B18" s="17"/>
      <c r="C18" s="17"/>
      <c r="D18" s="23">
        <f>IF(ISERROR(FIND(G18,"sick personal funeral snowday holiday")),TRUNC(SUM(E18:E21))+F18,3.5)</f>
        <v>0</v>
      </c>
      <c r="E18" s="5">
        <f t="shared" si="0"/>
        <v>0</v>
      </c>
      <c r="F18" s="6">
        <f>IF(SUM(E18:E21)-TRUNC(SUM(E18:E21))&lt;(8/60),0,IF(SUM(E18:E21)-TRUNC(SUM(E18:E21))&lt;(23/60),25,IF(SUM(E18:E21)-TRUNC(SUM(E18:E21))&lt;(38/60),50,IF(SUM(E18:E21)-TRUNC(SUM(E18:E21))&lt;(53/60),75,100))))/100</f>
        <v>0</v>
      </c>
      <c r="G18" s="11" t="str">
        <f>IF(ISTEXT(B18),TRIM(LOWER(B18)),"______")</f>
        <v>______</v>
      </c>
    </row>
    <row r="19" spans="1:6" ht="10.5" customHeight="1">
      <c r="A19" s="27"/>
      <c r="B19" s="15"/>
      <c r="C19" s="15"/>
      <c r="D19" s="24"/>
      <c r="E19" s="5">
        <f t="shared" si="0"/>
        <v>0</v>
      </c>
      <c r="F19" s="6"/>
    </row>
    <row r="20" spans="1:6" ht="10.5" customHeight="1">
      <c r="A20" s="27"/>
      <c r="B20" s="15"/>
      <c r="C20" s="15"/>
      <c r="D20" s="24"/>
      <c r="E20" s="5">
        <f t="shared" si="0"/>
        <v>0</v>
      </c>
      <c r="F20" s="6"/>
    </row>
    <row r="21" spans="1:6" ht="10.5" customHeight="1" thickBot="1">
      <c r="A21" s="27"/>
      <c r="B21" s="1"/>
      <c r="C21" s="1"/>
      <c r="D21" s="25"/>
      <c r="E21" s="5">
        <f t="shared" si="0"/>
        <v>0</v>
      </c>
      <c r="F21" s="6"/>
    </row>
    <row r="22" spans="1:7" ht="10.5" customHeight="1" thickTop="1">
      <c r="A22" s="26">
        <f>DATE(YEAR(A18),MONTH(A18),DAY(A18)+1)</f>
        <v>43651</v>
      </c>
      <c r="B22" s="14"/>
      <c r="C22" s="14"/>
      <c r="D22" s="23">
        <f>IF(ISERROR(FIND(G22,"sick personal funeral snowday holiday")),TRUNC(SUM(E22:E25))+F22,3.5)</f>
        <v>0</v>
      </c>
      <c r="E22" s="5">
        <f t="shared" si="0"/>
        <v>0</v>
      </c>
      <c r="F22" s="6">
        <f>IF(SUM(E22:E25)-TRUNC(SUM(E22:E25))&lt;(8/60),0,IF(SUM(E22:E25)-TRUNC(SUM(E22:E25))&lt;(23/60),25,IF(SUM(E22:E25)-TRUNC(SUM(E22:E25))&lt;(38/60),50,IF(SUM(E22:E25)-TRUNC(SUM(E22:E25))&lt;(53/60),75,100))))/100</f>
        <v>0</v>
      </c>
      <c r="G22" s="11" t="str">
        <f>IF(ISTEXT(B22),TRIM(LOWER(B22)),"______")</f>
        <v>______</v>
      </c>
    </row>
    <row r="23" spans="1:6" ht="10.5" customHeight="1">
      <c r="A23" s="27"/>
      <c r="B23" s="15"/>
      <c r="C23" s="15"/>
      <c r="D23" s="24"/>
      <c r="E23" s="5">
        <f t="shared" si="0"/>
        <v>0</v>
      </c>
      <c r="F23" s="6"/>
    </row>
    <row r="24" spans="1:6" ht="10.5" customHeight="1">
      <c r="A24" s="27"/>
      <c r="B24" s="15"/>
      <c r="C24" s="15"/>
      <c r="D24" s="24"/>
      <c r="E24" s="5">
        <f t="shared" si="0"/>
        <v>0</v>
      </c>
      <c r="F24" s="6"/>
    </row>
    <row r="25" spans="1:6" ht="10.5" customHeight="1" thickBot="1">
      <c r="A25" s="27"/>
      <c r="B25" s="1"/>
      <c r="C25" s="1"/>
      <c r="D25" s="25"/>
      <c r="E25" s="5">
        <f t="shared" si="0"/>
        <v>0</v>
      </c>
      <c r="F25" s="6"/>
    </row>
    <row r="26" spans="1:6" ht="5.25" customHeight="1" thickBot="1" thickTop="1">
      <c r="A26" s="7"/>
      <c r="B26" s="18"/>
      <c r="C26" s="18"/>
      <c r="D26" s="8"/>
      <c r="E26" s="5"/>
      <c r="F26" s="6"/>
    </row>
    <row r="27" spans="1:7" ht="10.5" customHeight="1" thickTop="1">
      <c r="A27" s="28">
        <f>DATE(YEAR(A22),MONTH(A22),DAY(A22)+3)</f>
        <v>43654</v>
      </c>
      <c r="B27" s="14"/>
      <c r="C27" s="14"/>
      <c r="D27" s="23">
        <f>IF(ISERROR(FIND(G27,"sick personal funeral snowday holiday")),TRUNC(SUM(E27:E30))+F27,3.5)</f>
        <v>0</v>
      </c>
      <c r="E27" s="5">
        <f>(HOUR(C27)+MINUTE(C27)/60)-(HOUR(B27)+MINUTE(B27)/60)</f>
        <v>0</v>
      </c>
      <c r="F27" s="6">
        <f>IF(SUM(E27:E30)-TRUNC(SUM(E27:E30))&lt;(8/60),0,IF(SUM(E27:E30)-TRUNC(SUM(E27:E30))&lt;(23/60),25,IF(SUM(E27:E30)-TRUNC(SUM(E27:E30))&lt;(38/60),50,IF(SUM(E27:E30)-TRUNC(SUM(E27:E30))&lt;(53/60),75,100))))/100</f>
        <v>0</v>
      </c>
      <c r="G27" s="11" t="str">
        <f>IF(ISTEXT(B27),TRIM(LOWER(B27)),"______")</f>
        <v>______</v>
      </c>
    </row>
    <row r="28" spans="1:6" ht="10.5" customHeight="1">
      <c r="A28" s="29"/>
      <c r="B28" s="15"/>
      <c r="C28" s="15"/>
      <c r="D28" s="24"/>
      <c r="E28" s="5">
        <f aca="true" t="shared" si="1" ref="E28:E46">(HOUR(C28)+MINUTE(C28)/60)-(HOUR(B28)+MINUTE(B28)/60)</f>
        <v>0</v>
      </c>
      <c r="F28" s="6"/>
    </row>
    <row r="29" spans="1:6" ht="10.5" customHeight="1">
      <c r="A29" s="29"/>
      <c r="B29" s="15"/>
      <c r="C29" s="15"/>
      <c r="D29" s="24"/>
      <c r="E29" s="5">
        <f t="shared" si="1"/>
        <v>0</v>
      </c>
      <c r="F29" s="6"/>
    </row>
    <row r="30" spans="1:6" ht="10.5" customHeight="1" thickBot="1">
      <c r="A30" s="30"/>
      <c r="B30" s="16"/>
      <c r="C30" s="16"/>
      <c r="D30" s="25"/>
      <c r="E30" s="5">
        <f t="shared" si="1"/>
        <v>0</v>
      </c>
      <c r="F30" s="6"/>
    </row>
    <row r="31" spans="1:7" ht="10.5" customHeight="1" thickTop="1">
      <c r="A31" s="27">
        <f>DATE(YEAR(A27),MONTH(A27),DAY(A27)+1)</f>
        <v>43655</v>
      </c>
      <c r="B31" s="17"/>
      <c r="C31" s="17"/>
      <c r="D31" s="23">
        <f>IF(ISERROR(FIND(G31,"sick personal funeral snowday holiday")),TRUNC(SUM(E31:E34))+F31,3.5)</f>
        <v>0</v>
      </c>
      <c r="E31" s="5">
        <f t="shared" si="1"/>
        <v>0</v>
      </c>
      <c r="F31" s="6">
        <f>IF(SUM(E31:E34)-TRUNC(SUM(E31:E34))&lt;(8/60),0,IF(SUM(E31:E34)-TRUNC(SUM(E31:E34))&lt;(23/60),25,IF(SUM(E31:E34)-TRUNC(SUM(E31:E34))&lt;(38/60),50,IF(SUM(E31:E34)-TRUNC(SUM(E31:E34))&lt;(53/60),75,100))))/100</f>
        <v>0</v>
      </c>
      <c r="G31" s="11" t="str">
        <f>IF(ISTEXT(B31),TRIM(LOWER(B31)),"______")</f>
        <v>______</v>
      </c>
    </row>
    <row r="32" spans="1:6" ht="10.5" customHeight="1">
      <c r="A32" s="27"/>
      <c r="B32" s="15"/>
      <c r="C32" s="15"/>
      <c r="D32" s="24"/>
      <c r="E32" s="5">
        <f t="shared" si="1"/>
        <v>0</v>
      </c>
      <c r="F32" s="6"/>
    </row>
    <row r="33" spans="1:6" ht="10.5" customHeight="1">
      <c r="A33" s="27"/>
      <c r="B33" s="15"/>
      <c r="C33" s="15"/>
      <c r="D33" s="24"/>
      <c r="E33" s="5">
        <f t="shared" si="1"/>
        <v>0</v>
      </c>
      <c r="F33" s="6"/>
    </row>
    <row r="34" spans="1:6" ht="10.5" customHeight="1" thickBot="1">
      <c r="A34" s="27"/>
      <c r="B34" s="1"/>
      <c r="C34" s="1"/>
      <c r="D34" s="25"/>
      <c r="E34" s="5">
        <f t="shared" si="1"/>
        <v>0</v>
      </c>
      <c r="F34" s="6"/>
    </row>
    <row r="35" spans="1:7" ht="10.5" customHeight="1" thickTop="1">
      <c r="A35" s="26">
        <f>DATE(YEAR(A31),MONTH(A31),DAY(A31)+1)</f>
        <v>43656</v>
      </c>
      <c r="B35" s="14"/>
      <c r="C35" s="14"/>
      <c r="D35" s="23">
        <f>IF(ISERROR(FIND(G35,"sick personal funeral snowday holiday")),TRUNC(SUM(E35:E38))+F35,3.5)</f>
        <v>0</v>
      </c>
      <c r="E35" s="5">
        <f t="shared" si="1"/>
        <v>0</v>
      </c>
      <c r="F35" s="6">
        <f>IF(SUM(E35:E38)-TRUNC(SUM(E35:E38))&lt;(8/60),0,IF(SUM(E35:E38)-TRUNC(SUM(E35:E38))&lt;(23/60),25,IF(SUM(E35:E38)-TRUNC(SUM(E35:E38))&lt;(38/60),50,IF(SUM(E35:E38)-TRUNC(SUM(E35:E38))&lt;(53/60),75,100))))/100</f>
        <v>0</v>
      </c>
      <c r="G35" s="11" t="str">
        <f>IF(ISTEXT(B35),TRIM(LOWER(B35)),"______")</f>
        <v>______</v>
      </c>
    </row>
    <row r="36" spans="1:6" ht="10.5" customHeight="1">
      <c r="A36" s="27"/>
      <c r="B36" s="15"/>
      <c r="C36" s="15"/>
      <c r="D36" s="24"/>
      <c r="E36" s="5">
        <f t="shared" si="1"/>
        <v>0</v>
      </c>
      <c r="F36" s="6"/>
    </row>
    <row r="37" spans="1:6" ht="10.5" customHeight="1">
      <c r="A37" s="27"/>
      <c r="B37" s="15"/>
      <c r="C37" s="15"/>
      <c r="D37" s="24"/>
      <c r="E37" s="5">
        <f t="shared" si="1"/>
        <v>0</v>
      </c>
      <c r="F37" s="6"/>
    </row>
    <row r="38" spans="1:6" ht="10.5" customHeight="1" thickBot="1">
      <c r="A38" s="37"/>
      <c r="B38" s="16"/>
      <c r="C38" s="16"/>
      <c r="D38" s="25"/>
      <c r="E38" s="5">
        <f t="shared" si="1"/>
        <v>0</v>
      </c>
      <c r="F38" s="6"/>
    </row>
    <row r="39" spans="1:7" ht="10.5" customHeight="1" thickTop="1">
      <c r="A39" s="27">
        <f>DATE(YEAR(A35),MONTH(A35),DAY(A35)+1)</f>
        <v>43657</v>
      </c>
      <c r="B39" s="17"/>
      <c r="C39" s="17"/>
      <c r="D39" s="23">
        <f>IF(ISERROR(FIND(G39,"sick personal funeral snowday holiday")),TRUNC(SUM(E39:E42))+F39,3.5)</f>
        <v>0</v>
      </c>
      <c r="E39" s="5">
        <f t="shared" si="1"/>
        <v>0</v>
      </c>
      <c r="F39" s="6">
        <f>IF(SUM(E39:E42)-TRUNC(SUM(E39:E42))&lt;(8/60),0,IF(SUM(E39:E42)-TRUNC(SUM(E39:E42))&lt;(23/60),25,IF(SUM(E39:E42)-TRUNC(SUM(E39:E42))&lt;(38/60),50,IF(SUM(E39:E42)-TRUNC(SUM(E39:E42))&lt;(53/60),75,100))))/100</f>
        <v>0</v>
      </c>
      <c r="G39" s="11" t="str">
        <f>IF(ISTEXT(B39),TRIM(LOWER(B39)),"______")</f>
        <v>______</v>
      </c>
    </row>
    <row r="40" spans="1:6" ht="10.5" customHeight="1">
      <c r="A40" s="27"/>
      <c r="B40" s="15"/>
      <c r="C40" s="15"/>
      <c r="D40" s="24"/>
      <c r="E40" s="5">
        <f t="shared" si="1"/>
        <v>0</v>
      </c>
      <c r="F40" s="6"/>
    </row>
    <row r="41" spans="1:6" ht="10.5" customHeight="1">
      <c r="A41" s="27"/>
      <c r="B41" s="15"/>
      <c r="C41" s="15"/>
      <c r="D41" s="24"/>
      <c r="E41" s="5">
        <f t="shared" si="1"/>
        <v>0</v>
      </c>
      <c r="F41" s="6"/>
    </row>
    <row r="42" spans="1:6" ht="10.5" customHeight="1" thickBot="1">
      <c r="A42" s="27"/>
      <c r="B42" s="1"/>
      <c r="C42" s="1"/>
      <c r="D42" s="25"/>
      <c r="E42" s="5">
        <f t="shared" si="1"/>
        <v>0</v>
      </c>
      <c r="F42" s="6"/>
    </row>
    <row r="43" spans="1:7" ht="10.5" customHeight="1" thickTop="1">
      <c r="A43" s="26">
        <f>DATE(YEAR(A39),MONTH(A39),DAY(A39)+1)</f>
        <v>43658</v>
      </c>
      <c r="B43" s="14"/>
      <c r="C43" s="14"/>
      <c r="D43" s="23">
        <f>IF(ISERROR(FIND(G43,"sick personal funeral snowday holiday")),TRUNC(SUM(E43:E46))+F43,3.5)</f>
        <v>0</v>
      </c>
      <c r="E43" s="5">
        <f t="shared" si="1"/>
        <v>0</v>
      </c>
      <c r="F43" s="6">
        <f>IF(SUM(E43:E46)-TRUNC(SUM(E43:E46))&lt;(8/60),0,IF(SUM(E43:E46)-TRUNC(SUM(E43:E46))&lt;(23/60),25,IF(SUM(E43:E46)-TRUNC(SUM(E43:E46))&lt;(38/60),50,IF(SUM(E43:E46)-TRUNC(SUM(E43:E46))&lt;(53/60),75,100))))/100</f>
        <v>0</v>
      </c>
      <c r="G43" s="11" t="str">
        <f>IF(ISTEXT(B43),TRIM(LOWER(B43)),"______")</f>
        <v>______</v>
      </c>
    </row>
    <row r="44" spans="1:6" ht="10.5" customHeight="1">
      <c r="A44" s="27"/>
      <c r="B44" s="15"/>
      <c r="C44" s="15"/>
      <c r="D44" s="24"/>
      <c r="E44" s="5">
        <f t="shared" si="1"/>
        <v>0</v>
      </c>
      <c r="F44" s="6"/>
    </row>
    <row r="45" spans="1:6" ht="10.5" customHeight="1">
      <c r="A45" s="27"/>
      <c r="B45" s="15"/>
      <c r="C45" s="15"/>
      <c r="D45" s="24"/>
      <c r="E45" s="5">
        <f t="shared" si="1"/>
        <v>0</v>
      </c>
      <c r="F45" s="6"/>
    </row>
    <row r="46" spans="1:6" ht="10.5" customHeight="1" thickBot="1">
      <c r="A46" s="27"/>
      <c r="B46" s="1"/>
      <c r="C46" s="1"/>
      <c r="D46" s="25"/>
      <c r="E46" s="5">
        <f t="shared" si="1"/>
        <v>0</v>
      </c>
      <c r="F46" s="9"/>
    </row>
    <row r="47" spans="1:6" ht="15.75" thickTop="1">
      <c r="A47" s="38" t="s">
        <v>4</v>
      </c>
      <c r="B47" s="38"/>
      <c r="C47" s="38"/>
      <c r="D47" s="12">
        <f>SUM(D6:D25)+SUM(D27:D46)</f>
        <v>0</v>
      </c>
      <c r="E47" s="2"/>
      <c r="F47" s="2"/>
    </row>
    <row r="48" spans="1:6" ht="37.5" customHeight="1">
      <c r="A48" s="13" t="s">
        <v>6</v>
      </c>
      <c r="B48" s="21"/>
      <c r="C48" s="22"/>
      <c r="D48" s="10" t="s">
        <v>9</v>
      </c>
      <c r="E48" s="2"/>
      <c r="F48" s="2"/>
    </row>
    <row r="49" spans="1:6" ht="39" customHeight="1">
      <c r="A49" s="13" t="s">
        <v>7</v>
      </c>
      <c r="B49" s="21"/>
      <c r="C49" s="22"/>
      <c r="D49" s="10" t="s">
        <v>9</v>
      </c>
      <c r="E49" s="2"/>
      <c r="F49" s="2"/>
    </row>
    <row r="50" spans="1:6" ht="33" customHeight="1">
      <c r="A50" s="13" t="s">
        <v>8</v>
      </c>
      <c r="B50" s="21"/>
      <c r="C50" s="22"/>
      <c r="D50" s="10" t="s">
        <v>9</v>
      </c>
      <c r="E50" s="2"/>
      <c r="F50" s="2"/>
    </row>
    <row r="51" spans="1:4" ht="23.25" customHeight="1">
      <c r="A51" s="19" t="s">
        <v>11</v>
      </c>
      <c r="B51" s="20"/>
      <c r="C51" s="20"/>
      <c r="D51" s="20"/>
    </row>
  </sheetData>
  <sheetProtection/>
  <mergeCells count="28">
    <mergeCell ref="A18:A21"/>
    <mergeCell ref="A47:C47"/>
    <mergeCell ref="A39:A42"/>
    <mergeCell ref="D39:D42"/>
    <mergeCell ref="A43:A46"/>
    <mergeCell ref="D43:D46"/>
    <mergeCell ref="D31:D34"/>
    <mergeCell ref="A35:A38"/>
    <mergeCell ref="A1:D1"/>
    <mergeCell ref="A2:D2"/>
    <mergeCell ref="B3:D3"/>
    <mergeCell ref="B48:C48"/>
    <mergeCell ref="A6:A9"/>
    <mergeCell ref="D6:D9"/>
    <mergeCell ref="A10:A13"/>
    <mergeCell ref="D10:D13"/>
    <mergeCell ref="A14:A17"/>
    <mergeCell ref="D14:D17"/>
    <mergeCell ref="A51:D51"/>
    <mergeCell ref="B49:C49"/>
    <mergeCell ref="B50:C50"/>
    <mergeCell ref="D18:D21"/>
    <mergeCell ref="A22:A25"/>
    <mergeCell ref="D22:D25"/>
    <mergeCell ref="A27:A30"/>
    <mergeCell ref="D27:D30"/>
    <mergeCell ref="A31:A34"/>
    <mergeCell ref="D35:D38"/>
  </mergeCells>
  <printOptions horizontalCentered="1"/>
  <pageMargins left="0.75" right="0.75" top="0.25" bottom="0.25" header="0.49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English</dc:creator>
  <cp:keywords/>
  <dc:description>password is "time"</dc:description>
  <cp:lastModifiedBy>Wendy Schmitz</cp:lastModifiedBy>
  <cp:lastPrinted>2006-12-13T19:59:01Z</cp:lastPrinted>
  <dcterms:created xsi:type="dcterms:W3CDTF">2006-10-26T15:09:17Z</dcterms:created>
  <dcterms:modified xsi:type="dcterms:W3CDTF">2019-09-10T15:37:49Z</dcterms:modified>
  <cp:category/>
  <cp:version/>
  <cp:contentType/>
  <cp:contentStatus/>
</cp:coreProperties>
</file>